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40" yWindow="65516" windowWidth="8000" windowHeight="9100" tabRatio="704" activeTab="0"/>
  </bookViews>
  <sheets>
    <sheet name="Ertragsvorschau" sheetId="1" r:id="rId1"/>
    <sheet name="Stundenverrechnungssätze" sheetId="2" r:id="rId2"/>
  </sheets>
  <definedNames>
    <definedName name="_xlnm.Print_Area" localSheetId="0">'Ertragsvorschau'!$B$1:$G$35</definedName>
    <definedName name="_xlnm.Print_Area" localSheetId="1">'Stundenverrechnungssätze'!$A$1:$K$40</definedName>
  </definedNames>
  <calcPr fullCalcOnLoad="1" fullPrecision="0"/>
</workbook>
</file>

<file path=xl/sharedStrings.xml><?xml version="1.0" encoding="utf-8"?>
<sst xmlns="http://schemas.openxmlformats.org/spreadsheetml/2006/main" count="68" uniqueCount="58">
  <si>
    <t>Ertragsvorschau</t>
  </si>
  <si>
    <t>1. Jahr</t>
  </si>
  <si>
    <t>2. Jahr</t>
  </si>
  <si>
    <t>Materialeinsatz</t>
  </si>
  <si>
    <t>Aufwendungen</t>
  </si>
  <si>
    <t>Personalkosten</t>
  </si>
  <si>
    <t>Miete</t>
  </si>
  <si>
    <t>Energie, sonstige Raumkosten</t>
  </si>
  <si>
    <t>Reparaturen, Instandhaltung</t>
  </si>
  <si>
    <t>Beiträge, Versicherungen</t>
  </si>
  <si>
    <t>Gewerbesteuer</t>
  </si>
  <si>
    <t>Kraftfahrzeugkosten</t>
  </si>
  <si>
    <t>Leasing</t>
  </si>
  <si>
    <t>Werbung, Bewirtung, Reisekosten</t>
  </si>
  <si>
    <t>Telefon, Porto, Bürobedarf</t>
  </si>
  <si>
    <t>Buchführung, Beratung</t>
  </si>
  <si>
    <t>Zinsen, Geldkosten</t>
  </si>
  <si>
    <t>Abschreibungen</t>
  </si>
  <si>
    <t>Sonstige Kosten</t>
  </si>
  <si>
    <t>Fremdleistungen</t>
  </si>
  <si>
    <t>Summe Aufwendungen</t>
  </si>
  <si>
    <t>Betriebsgewinn</t>
  </si>
  <si>
    <t>Materialeinsatz (lt. Ertragsvorschau)</t>
  </si>
  <si>
    <t>Materialzuschlag (% auf M'einsatz)</t>
  </si>
  <si>
    <t>(4) Produktivkräfte:</t>
  </si>
  <si>
    <t>Inhaber</t>
  </si>
  <si>
    <t>Meister</t>
  </si>
  <si>
    <t>Gesellen</t>
  </si>
  <si>
    <t>Lehrlinge</t>
  </si>
  <si>
    <t>Sonstige</t>
  </si>
  <si>
    <t>(5) Produktivtage:</t>
  </si>
  <si>
    <t>Kalendertage</t>
  </si>
  <si>
    <t>Sonntage</t>
  </si>
  <si>
    <t>Sonnabende</t>
  </si>
  <si>
    <t>Feiertage</t>
  </si>
  <si>
    <t>Urlaubstage</t>
  </si>
  <si>
    <t>Krankentage</t>
  </si>
  <si>
    <t>Anwesenheitstage</t>
  </si>
  <si>
    <t>Leerlauftage</t>
  </si>
  <si>
    <t>produkt. Tage p.a.</t>
  </si>
  <si>
    <t>(6) Produktivleistung (h):</t>
  </si>
  <si>
    <t>(3) X 1.000 / (6)</t>
  </si>
  <si>
    <t>(2) Materialerlöse:</t>
  </si>
  <si>
    <t>(3) Lohnerlöse [1-2]:</t>
  </si>
  <si>
    <t>(7) ---&gt; Stundenverrechnungssatz:</t>
  </si>
  <si>
    <t>T€</t>
  </si>
  <si>
    <t xml:space="preserve">Geschäftsführergehalt </t>
  </si>
  <si>
    <t xml:space="preserve">Rohertrag </t>
  </si>
  <si>
    <t>3. Jahr</t>
  </si>
  <si>
    <t>Stundenverrechnungssätze (€/h)</t>
  </si>
  <si>
    <t>(Verprobung mit Stundenverrechnungssatz)</t>
  </si>
  <si>
    <t>Material-/Wareneinsatz</t>
  </si>
  <si>
    <t>(1) Umsatzerlöse aus 
     Handwerkerleistung:</t>
  </si>
  <si>
    <t>Umsatzerlöse aus Handwerkerleistung</t>
  </si>
  <si>
    <t>Umsatzerlöse aus Handel</t>
  </si>
  <si>
    <t>Std. pro Kraft / pro Jahr</t>
  </si>
  <si>
    <t>Std. pro Tag</t>
  </si>
  <si>
    <t>Ermittlung der Stundenverrechnungssätze im Handwerk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</si>
</sst>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,##0.0"/>
    <numFmt numFmtId="169" formatCode="?,??0.0"/>
    <numFmt numFmtId="170" formatCode="??,??0.0"/>
    <numFmt numFmtId="171" formatCode="0.0"/>
    <numFmt numFmtId="172" formatCode="??0.0"/>
    <numFmt numFmtId="173" formatCode="0.0%"/>
    <numFmt numFmtId="174" formatCode="yyyy"/>
    <numFmt numFmtId="175" formatCode="[=0]&quot;&quot;;0"/>
    <numFmt numFmtId="176" formatCode="yy\-mm\-dd"/>
    <numFmt numFmtId="177" formatCode="\(#,##0"/>
    <numFmt numFmtId="178" formatCode="\(#,##0.0\)"/>
    <numFmt numFmtId="179" formatCode="yyyy\ /"/>
    <numFmt numFmtId="180" formatCode="\+\ #,##0.0;\-\ #,##0.0"/>
    <numFmt numFmtId="181" formatCode="#\ ##\ ##\ #0"/>
    <numFmt numFmtId="182" formatCode="\x\ 0.0"/>
    <numFmt numFmtId="183" formatCode="0.000"/>
    <numFmt numFmtId="184" formatCode="dd/mm/yy\ "/>
    <numFmt numFmtId="185" formatCode="#\ ##0"/>
    <numFmt numFmtId="186" formatCode="##\ ##0"/>
    <numFmt numFmtId="187" formatCode="\x\ 0"/>
    <numFmt numFmtId="188" formatCode="yyyy\ "/>
    <numFmt numFmtId="189" formatCode="\+?,??0.0;\-?,??0.0"/>
    <numFmt numFmtId="190" formatCode="0%\)"/>
    <numFmt numFmtId="191" formatCode="\(#,##0\)"/>
    <numFmt numFmtId="192" formatCode="d/m/yy"/>
    <numFmt numFmtId="193" formatCode="#,##0.0\ \ \ \ \ "/>
    <numFmt numFmtId="194" formatCode="\(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56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35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>
      <alignment/>
      <protection/>
    </xf>
    <xf numFmtId="0" fontId="0" fillId="0" borderId="0" xfId="54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55" applyBorder="1" applyAlignment="1">
      <alignment vertical="center"/>
      <protection/>
    </xf>
    <xf numFmtId="0" fontId="0" fillId="0" borderId="11" xfId="55" applyBorder="1" applyAlignment="1">
      <alignment vertical="center"/>
      <protection/>
    </xf>
    <xf numFmtId="0" fontId="0" fillId="0" borderId="12" xfId="55" applyBorder="1" applyAlignment="1">
      <alignment horizontal="center" vertical="center"/>
      <protection/>
    </xf>
    <xf numFmtId="0" fontId="0" fillId="0" borderId="13" xfId="55" applyBorder="1" applyAlignment="1">
      <alignment horizontal="center" vertical="center"/>
      <protection/>
    </xf>
    <xf numFmtId="14" fontId="1" fillId="0" borderId="0" xfId="53" applyNumberFormat="1" applyFont="1" applyAlignment="1" applyProtection="1">
      <alignment horizontal="centerContinuous" vertical="center"/>
      <protection/>
    </xf>
    <xf numFmtId="0" fontId="0" fillId="0" borderId="0" xfId="53" applyAlignment="1" applyProtection="1">
      <alignment horizontal="centerContinuous" vertical="center"/>
      <protection/>
    </xf>
    <xf numFmtId="0" fontId="1" fillId="0" borderId="0" xfId="53" applyFont="1" applyAlignment="1" applyProtection="1">
      <alignment horizontal="left" vertical="center"/>
      <protection/>
    </xf>
    <xf numFmtId="0" fontId="0" fillId="0" borderId="0" xfId="53" applyAlignment="1" applyProtection="1">
      <alignment vertical="center"/>
      <protection/>
    </xf>
    <xf numFmtId="0" fontId="9" fillId="0" borderId="0" xfId="53" applyFont="1" applyAlignment="1" applyProtection="1">
      <alignment vertical="center"/>
      <protection/>
    </xf>
    <xf numFmtId="0" fontId="4" fillId="0" borderId="14" xfId="53" applyFont="1" applyBorder="1" applyAlignment="1" applyProtection="1">
      <alignment horizontal="centerContinuous" vertical="center"/>
      <protection/>
    </xf>
    <xf numFmtId="0" fontId="4" fillId="0" borderId="15" xfId="0" applyFont="1" applyBorder="1" applyAlignment="1" applyProtection="1">
      <alignment horizontal="centerContinuous" vertical="center"/>
      <protection/>
    </xf>
    <xf numFmtId="3" fontId="1" fillId="0" borderId="0" xfId="53" applyNumberFormat="1" applyFont="1" applyAlignment="1" applyProtection="1">
      <alignment vertical="center"/>
      <protection/>
    </xf>
    <xf numFmtId="3" fontId="7" fillId="0" borderId="16" xfId="53" applyNumberFormat="1" applyFont="1" applyBorder="1" applyAlignment="1" applyProtection="1">
      <alignment horizontal="right" vertical="center"/>
      <protection/>
    </xf>
    <xf numFmtId="9" fontId="4" fillId="0" borderId="17" xfId="51" applyFont="1" applyBorder="1" applyAlignment="1" applyProtection="1">
      <alignment vertical="center"/>
      <protection/>
    </xf>
    <xf numFmtId="0" fontId="4" fillId="0" borderId="0" xfId="53" applyFont="1" applyBorder="1" applyAlignment="1" applyProtection="1">
      <alignment vertical="center"/>
      <protection/>
    </xf>
    <xf numFmtId="0" fontId="7" fillId="0" borderId="0" xfId="53" applyFont="1" applyBorder="1" applyAlignment="1" applyProtection="1">
      <alignment horizontal="right" vertical="center"/>
      <protection/>
    </xf>
    <xf numFmtId="3" fontId="7" fillId="0" borderId="0" xfId="53" applyNumberFormat="1" applyFont="1" applyBorder="1" applyAlignment="1" applyProtection="1">
      <alignment horizontal="right" vertical="center"/>
      <protection/>
    </xf>
    <xf numFmtId="171" fontId="4" fillId="0" borderId="18" xfId="53" applyNumberFormat="1" applyFont="1" applyBorder="1" applyAlignment="1" applyProtection="1">
      <alignment vertical="center"/>
      <protection/>
    </xf>
    <xf numFmtId="9" fontId="4" fillId="0" borderId="19" xfId="51" applyFont="1" applyBorder="1" applyAlignment="1" applyProtection="1">
      <alignment vertical="center"/>
      <protection/>
    </xf>
    <xf numFmtId="9" fontId="0" fillId="0" borderId="19" xfId="51" applyBorder="1" applyAlignment="1" applyProtection="1">
      <alignment vertical="center"/>
      <protection/>
    </xf>
    <xf numFmtId="0" fontId="4" fillId="0" borderId="20" xfId="53" applyFont="1" applyBorder="1" applyAlignment="1" applyProtection="1">
      <alignment vertical="center"/>
      <protection/>
    </xf>
    <xf numFmtId="0" fontId="0" fillId="0" borderId="20" xfId="53" applyBorder="1" applyAlignment="1" applyProtection="1">
      <alignment vertical="center"/>
      <protection/>
    </xf>
    <xf numFmtId="9" fontId="7" fillId="0" borderId="21" xfId="51" applyFont="1" applyBorder="1" applyAlignment="1" applyProtection="1">
      <alignment vertical="center"/>
      <protection/>
    </xf>
    <xf numFmtId="0" fontId="4" fillId="0" borderId="18" xfId="53" applyFont="1" applyBorder="1" applyAlignment="1" applyProtection="1">
      <alignment horizontal="centerContinuous" vertical="center"/>
      <protection/>
    </xf>
    <xf numFmtId="0" fontId="4" fillId="0" borderId="19" xfId="0" applyFont="1" applyBorder="1" applyAlignment="1" applyProtection="1">
      <alignment horizontal="centerContinuous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1" fontId="7" fillId="0" borderId="18" xfId="53" applyNumberFormat="1" applyFont="1" applyBorder="1" applyAlignment="1" applyProtection="1">
      <alignment vertical="center"/>
      <protection/>
    </xf>
    <xf numFmtId="9" fontId="7" fillId="0" borderId="19" xfId="51" applyFont="1" applyBorder="1" applyAlignment="1" applyProtection="1">
      <alignment vertical="center"/>
      <protection/>
    </xf>
    <xf numFmtId="0" fontId="0" fillId="0" borderId="18" xfId="53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53" applyBorder="1" applyAlignment="1" applyProtection="1">
      <alignment vertical="center"/>
      <protection/>
    </xf>
    <xf numFmtId="171" fontId="0" fillId="0" borderId="22" xfId="53" applyNumberFormat="1" applyBorder="1" applyAlignment="1" applyProtection="1">
      <alignment horizontal="right" vertical="center"/>
      <protection/>
    </xf>
    <xf numFmtId="0" fontId="10" fillId="0" borderId="19" xfId="53" applyFont="1" applyBorder="1" applyAlignment="1" applyProtection="1">
      <alignment vertical="center"/>
      <protection/>
    </xf>
    <xf numFmtId="0" fontId="0" fillId="0" borderId="0" xfId="53" applyAlignment="1" applyProtection="1">
      <alignment horizontal="center" vertical="center"/>
      <protection/>
    </xf>
    <xf numFmtId="0" fontId="1" fillId="0" borderId="23" xfId="53" applyFont="1" applyBorder="1" applyAlignment="1" applyProtection="1">
      <alignment vertical="center"/>
      <protection/>
    </xf>
    <xf numFmtId="1" fontId="1" fillId="0" borderId="24" xfId="53" applyNumberFormat="1" applyFont="1" applyBorder="1" applyAlignment="1" applyProtection="1">
      <alignment vertical="center"/>
      <protection/>
    </xf>
    <xf numFmtId="0" fontId="0" fillId="0" borderId="25" xfId="53" applyBorder="1" applyAlignment="1" applyProtection="1">
      <alignment vertical="center"/>
      <protection/>
    </xf>
    <xf numFmtId="1" fontId="0" fillId="33" borderId="26" xfId="53" applyNumberFormat="1" applyFill="1" applyBorder="1" applyAlignment="1" applyProtection="1">
      <alignment vertical="center"/>
      <protection/>
    </xf>
    <xf numFmtId="0" fontId="1" fillId="0" borderId="0" xfId="53" applyFont="1" applyBorder="1" applyAlignment="1" applyProtection="1">
      <alignment vertical="center"/>
      <protection/>
    </xf>
    <xf numFmtId="1" fontId="1" fillId="0" borderId="18" xfId="53" applyNumberFormat="1" applyFont="1" applyBorder="1" applyAlignment="1" applyProtection="1">
      <alignment vertical="center"/>
      <protection/>
    </xf>
    <xf numFmtId="1" fontId="0" fillId="0" borderId="18" xfId="53" applyNumberFormat="1" applyBorder="1" applyAlignment="1" applyProtection="1">
      <alignment vertical="center"/>
      <protection/>
    </xf>
    <xf numFmtId="0" fontId="1" fillId="0" borderId="27" xfId="53" applyFont="1" applyBorder="1" applyAlignment="1" applyProtection="1">
      <alignment vertical="center"/>
      <protection/>
    </xf>
    <xf numFmtId="3" fontId="1" fillId="0" borderId="28" xfId="53" applyNumberFormat="1" applyFont="1" applyBorder="1" applyAlignment="1" applyProtection="1">
      <alignment vertical="center"/>
      <protection/>
    </xf>
    <xf numFmtId="182" fontId="0" fillId="0" borderId="18" xfId="53" applyNumberFormat="1" applyBorder="1" applyAlignment="1" applyProtection="1">
      <alignment horizontal="center" vertical="center"/>
      <protection/>
    </xf>
    <xf numFmtId="0" fontId="7" fillId="0" borderId="20" xfId="53" applyFont="1" applyBorder="1" applyAlignment="1" applyProtection="1">
      <alignment vertical="center"/>
      <protection/>
    </xf>
    <xf numFmtId="3" fontId="1" fillId="0" borderId="22" xfId="53" applyNumberFormat="1" applyFont="1" applyBorder="1" applyAlignment="1" applyProtection="1">
      <alignment vertical="center"/>
      <protection/>
    </xf>
    <xf numFmtId="0" fontId="0" fillId="0" borderId="21" xfId="53" applyBorder="1" applyAlignment="1" applyProtection="1">
      <alignment vertical="center"/>
      <protection/>
    </xf>
    <xf numFmtId="0" fontId="0" fillId="0" borderId="0" xfId="53" applyBorder="1" applyAlignment="1" applyProtection="1">
      <alignment vertical="center"/>
      <protection/>
    </xf>
    <xf numFmtId="0" fontId="7" fillId="0" borderId="0" xfId="53" applyFont="1" applyAlignment="1" applyProtection="1">
      <alignment vertical="center"/>
      <protection/>
    </xf>
    <xf numFmtId="171" fontId="10" fillId="0" borderId="19" xfId="0" applyNumberFormat="1" applyFont="1" applyBorder="1" applyAlignment="1" applyProtection="1">
      <alignment vertical="center"/>
      <protection/>
    </xf>
    <xf numFmtId="168" fontId="0" fillId="0" borderId="18" xfId="53" applyNumberFormat="1" applyBorder="1" applyAlignment="1" applyProtection="1">
      <alignment vertical="center"/>
      <protection/>
    </xf>
    <xf numFmtId="168" fontId="7" fillId="0" borderId="22" xfId="53" applyNumberFormat="1" applyFont="1" applyBorder="1" applyAlignment="1" applyProtection="1">
      <alignment vertical="center"/>
      <protection/>
    </xf>
    <xf numFmtId="168" fontId="4" fillId="0" borderId="29" xfId="53" applyNumberFormat="1" applyFont="1" applyBorder="1" applyAlignment="1" applyProtection="1">
      <alignment vertical="center"/>
      <protection/>
    </xf>
    <xf numFmtId="0" fontId="4" fillId="0" borderId="30" xfId="53" applyFont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0" xfId="53" applyBorder="1" applyAlignment="1" applyProtection="1">
      <alignment vertical="center"/>
      <protection/>
    </xf>
    <xf numFmtId="2" fontId="7" fillId="0" borderId="31" xfId="53" applyNumberFormat="1" applyFont="1" applyBorder="1" applyAlignment="1" applyProtection="1">
      <alignment horizontal="right" vertical="center"/>
      <protection/>
    </xf>
    <xf numFmtId="0" fontId="7" fillId="0" borderId="32" xfId="53" applyFont="1" applyBorder="1" applyAlignment="1" applyProtection="1">
      <alignment vertical="center"/>
      <protection/>
    </xf>
    <xf numFmtId="0" fontId="0" fillId="0" borderId="33" xfId="53" applyBorder="1" applyAlignment="1" applyProtection="1">
      <alignment vertical="center"/>
      <protection/>
    </xf>
    <xf numFmtId="0" fontId="0" fillId="0" borderId="34" xfId="53" applyBorder="1" applyAlignment="1" applyProtection="1">
      <alignment vertical="center"/>
      <protection/>
    </xf>
    <xf numFmtId="0" fontId="0" fillId="0" borderId="33" xfId="53" applyBorder="1" applyAlignment="1" applyProtection="1">
      <alignment/>
      <protection/>
    </xf>
    <xf numFmtId="14" fontId="1" fillId="0" borderId="0" xfId="56" applyNumberFormat="1" applyFont="1">
      <alignment/>
      <protection/>
    </xf>
    <xf numFmtId="14" fontId="1" fillId="0" borderId="0" xfId="55" applyNumberFormat="1" applyFont="1" applyAlignment="1">
      <alignment vertical="center"/>
      <protection/>
    </xf>
    <xf numFmtId="0" fontId="0" fillId="0" borderId="0" xfId="55" applyAlignment="1">
      <alignment vertical="center"/>
      <protection/>
    </xf>
    <xf numFmtId="0" fontId="5" fillId="0" borderId="0" xfId="55" applyFont="1" applyAlignment="1">
      <alignment vertical="center"/>
      <protection/>
    </xf>
    <xf numFmtId="14" fontId="1" fillId="0" borderId="0" xfId="56" applyNumberFormat="1" applyFont="1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Alignment="1" applyProtection="1">
      <alignment vertical="center"/>
      <protection/>
    </xf>
    <xf numFmtId="0" fontId="6" fillId="0" borderId="0" xfId="55" applyFont="1" applyAlignment="1" applyProtection="1">
      <alignment horizontal="right" vertical="center"/>
      <protection locked="0"/>
    </xf>
    <xf numFmtId="0" fontId="0" fillId="0" borderId="0" xfId="55" applyAlignment="1">
      <alignment horizontal="center" vertical="center"/>
      <protection/>
    </xf>
    <xf numFmtId="0" fontId="1" fillId="0" borderId="35" xfId="55" applyFont="1" applyBorder="1" applyAlignment="1" applyProtection="1">
      <alignment horizontal="center" vertical="center"/>
      <protection locked="0"/>
    </xf>
    <xf numFmtId="0" fontId="0" fillId="0" borderId="36" xfId="55" applyBorder="1" applyAlignment="1">
      <alignment vertical="center"/>
      <protection/>
    </xf>
    <xf numFmtId="0" fontId="1" fillId="0" borderId="0" xfId="55" applyFont="1" applyBorder="1" applyAlignment="1">
      <alignment vertical="center"/>
      <protection/>
    </xf>
    <xf numFmtId="173" fontId="1" fillId="0" borderId="0" xfId="55" applyNumberFormat="1" applyFont="1" applyAlignment="1" applyProtection="1">
      <alignment vertical="center"/>
      <protection locked="0"/>
    </xf>
    <xf numFmtId="0" fontId="1" fillId="0" borderId="20" xfId="55" applyFont="1" applyBorder="1" applyAlignment="1">
      <alignment vertical="center"/>
      <protection/>
    </xf>
    <xf numFmtId="0" fontId="1" fillId="0" borderId="20" xfId="55" applyFont="1" applyBorder="1" applyAlignment="1" applyProtection="1">
      <alignment vertical="center"/>
      <protection locked="0"/>
    </xf>
    <xf numFmtId="0" fontId="6" fillId="0" borderId="0" xfId="55" applyFont="1" applyBorder="1" applyAlignment="1">
      <alignment vertical="center"/>
      <protection/>
    </xf>
    <xf numFmtId="0" fontId="6" fillId="0" borderId="0" xfId="55" applyFont="1" applyAlignment="1">
      <alignment vertical="center"/>
      <protection/>
    </xf>
    <xf numFmtId="171" fontId="0" fillId="0" borderId="0" xfId="55" applyNumberFormat="1" applyAlignment="1">
      <alignment vertical="center"/>
      <protection/>
    </xf>
    <xf numFmtId="0" fontId="1" fillId="0" borderId="0" xfId="55" applyFont="1" applyBorder="1" applyAlignment="1" applyProtection="1">
      <alignment vertical="center"/>
      <protection locked="0"/>
    </xf>
    <xf numFmtId="0" fontId="1" fillId="0" borderId="0" xfId="55" applyFont="1" applyBorder="1" applyAlignment="1" applyProtection="1">
      <alignment vertical="center"/>
      <protection locked="0"/>
    </xf>
    <xf numFmtId="0" fontId="0" fillId="0" borderId="0" xfId="55" applyBorder="1" applyAlignment="1" applyProtection="1">
      <alignment vertical="center"/>
      <protection locked="0"/>
    </xf>
    <xf numFmtId="0" fontId="0" fillId="0" borderId="0" xfId="55" applyBorder="1" applyAlignment="1">
      <alignment vertical="center"/>
      <protection/>
    </xf>
    <xf numFmtId="0" fontId="7" fillId="0" borderId="30" xfId="55" applyFont="1" applyBorder="1" applyAlignment="1" applyProtection="1">
      <alignment horizontal="left" vertical="center"/>
      <protection hidden="1"/>
    </xf>
    <xf numFmtId="0" fontId="7" fillId="0" borderId="30" xfId="55" applyFont="1" applyBorder="1" applyAlignment="1">
      <alignment horizontal="left" vertical="center"/>
      <protection/>
    </xf>
    <xf numFmtId="171" fontId="1" fillId="0" borderId="0" xfId="55" applyNumberFormat="1" applyFont="1" applyBorder="1" applyAlignment="1">
      <alignment vertical="center"/>
      <protection/>
    </xf>
    <xf numFmtId="3" fontId="7" fillId="0" borderId="20" xfId="53" applyNumberFormat="1" applyFont="1" applyBorder="1" applyAlignment="1" applyProtection="1">
      <alignment horizontal="right" vertical="center"/>
      <protection/>
    </xf>
    <xf numFmtId="193" fontId="1" fillId="0" borderId="37" xfId="55" applyNumberFormat="1" applyFont="1" applyBorder="1" applyAlignment="1">
      <alignment horizontal="right" vertical="center"/>
      <protection/>
    </xf>
    <xf numFmtId="193" fontId="1" fillId="0" borderId="36" xfId="55" applyNumberFormat="1" applyFont="1" applyBorder="1" applyAlignment="1">
      <alignment horizontal="right" vertical="center"/>
      <protection/>
    </xf>
    <xf numFmtId="193" fontId="1" fillId="0" borderId="38" xfId="55" applyNumberFormat="1" applyFont="1" applyBorder="1" applyAlignment="1">
      <alignment horizontal="right" vertical="center"/>
      <protection/>
    </xf>
    <xf numFmtId="0" fontId="8" fillId="0" borderId="0" xfId="49" applyFont="1" applyAlignment="1" applyProtection="1">
      <alignment vertical="center"/>
      <protection/>
    </xf>
    <xf numFmtId="0" fontId="0" fillId="0" borderId="0" xfId="57" applyAlignment="1">
      <alignment vertical="center"/>
      <protection/>
    </xf>
    <xf numFmtId="171" fontId="10" fillId="34" borderId="39" xfId="53" applyNumberFormat="1" applyFont="1" applyFill="1" applyBorder="1" applyAlignment="1" applyProtection="1">
      <alignment vertical="center"/>
      <protection locked="0"/>
    </xf>
    <xf numFmtId="171" fontId="10" fillId="34" borderId="26" xfId="53" applyNumberFormat="1" applyFont="1" applyFill="1" applyBorder="1" applyAlignment="1" applyProtection="1">
      <alignment vertical="center"/>
      <protection locked="0"/>
    </xf>
    <xf numFmtId="171" fontId="10" fillId="34" borderId="40" xfId="53" applyNumberFormat="1" applyFont="1" applyFill="1" applyBorder="1" applyAlignment="1" applyProtection="1">
      <alignment vertical="center"/>
      <protection locked="0"/>
    </xf>
    <xf numFmtId="9" fontId="10" fillId="34" borderId="19" xfId="51" applyFont="1" applyFill="1" applyBorder="1" applyAlignment="1" applyProtection="1">
      <alignment vertical="center"/>
      <protection locked="0"/>
    </xf>
    <xf numFmtId="1" fontId="10" fillId="34" borderId="39" xfId="53" applyNumberFormat="1" applyFont="1" applyFill="1" applyBorder="1" applyAlignment="1" applyProtection="1">
      <alignment vertical="center"/>
      <protection locked="0"/>
    </xf>
    <xf numFmtId="1" fontId="10" fillId="34" borderId="26" xfId="53" applyNumberFormat="1" applyFont="1" applyFill="1" applyBorder="1" applyAlignment="1" applyProtection="1">
      <alignment vertical="center"/>
      <protection locked="0"/>
    </xf>
    <xf numFmtId="1" fontId="10" fillId="34" borderId="40" xfId="53" applyNumberFormat="1" applyFont="1" applyFill="1" applyBorder="1" applyAlignment="1" applyProtection="1">
      <alignment vertical="center"/>
      <protection locked="0"/>
    </xf>
    <xf numFmtId="171" fontId="11" fillId="34" borderId="18" xfId="53" applyNumberFormat="1" applyFont="1" applyFill="1" applyBorder="1" applyAlignment="1" applyProtection="1">
      <alignment vertical="center"/>
      <protection locked="0"/>
    </xf>
    <xf numFmtId="0" fontId="0" fillId="35" borderId="41" xfId="53" applyFill="1" applyBorder="1" applyAlignment="1" applyProtection="1">
      <alignment vertical="center"/>
      <protection/>
    </xf>
    <xf numFmtId="2" fontId="1" fillId="0" borderId="0" xfId="53" applyNumberFormat="1" applyFont="1" applyAlignment="1" applyProtection="1">
      <alignment horizontal="center" vertical="center"/>
      <protection/>
    </xf>
    <xf numFmtId="0" fontId="0" fillId="0" borderId="42" xfId="55" applyBorder="1" applyAlignment="1">
      <alignment vertical="center"/>
      <protection/>
    </xf>
    <xf numFmtId="0" fontId="0" fillId="0" borderId="43" xfId="55" applyBorder="1" applyAlignment="1">
      <alignment horizontal="center" vertical="center"/>
      <protection/>
    </xf>
    <xf numFmtId="2" fontId="15" fillId="0" borderId="44" xfId="55" applyNumberFormat="1" applyFont="1" applyBorder="1" applyAlignment="1">
      <alignment horizontal="center" vertical="center"/>
      <protection/>
    </xf>
    <xf numFmtId="2" fontId="15" fillId="0" borderId="45" xfId="55" applyNumberFormat="1" applyFont="1" applyBorder="1" applyAlignment="1">
      <alignment horizontal="center" vertical="center"/>
      <protection/>
    </xf>
    <xf numFmtId="2" fontId="15" fillId="0" borderId="46" xfId="55" applyNumberFormat="1" applyFont="1" applyBorder="1" applyAlignment="1">
      <alignment horizontal="center" vertical="center"/>
      <protection/>
    </xf>
    <xf numFmtId="193" fontId="16" fillId="34" borderId="47" xfId="55" applyNumberFormat="1" applyFont="1" applyFill="1" applyBorder="1" applyAlignment="1" applyProtection="1">
      <alignment horizontal="right" vertical="center"/>
      <protection locked="0"/>
    </xf>
    <xf numFmtId="193" fontId="16" fillId="34" borderId="36" xfId="55" applyNumberFormat="1" applyFont="1" applyFill="1" applyBorder="1" applyAlignment="1" applyProtection="1">
      <alignment horizontal="right" vertical="center"/>
      <protection hidden="1"/>
    </xf>
    <xf numFmtId="0" fontId="14" fillId="0" borderId="0" xfId="55" applyFont="1" applyAlignment="1">
      <alignment vertical="center"/>
      <protection/>
    </xf>
    <xf numFmtId="193" fontId="16" fillId="35" borderId="48" xfId="55" applyNumberFormat="1" applyFont="1" applyFill="1" applyBorder="1" applyAlignment="1" applyProtection="1">
      <alignment horizontal="right" vertical="center"/>
      <protection locked="0"/>
    </xf>
    <xf numFmtId="193" fontId="16" fillId="35" borderId="49" xfId="55" applyNumberFormat="1" applyFont="1" applyFill="1" applyBorder="1" applyAlignment="1" applyProtection="1">
      <alignment horizontal="right" vertical="center"/>
      <protection locked="0"/>
    </xf>
    <xf numFmtId="193" fontId="16" fillId="35" borderId="50" xfId="55" applyNumberFormat="1" applyFont="1" applyFill="1" applyBorder="1" applyAlignment="1" applyProtection="1">
      <alignment horizontal="right" vertical="center"/>
      <protection locked="0"/>
    </xf>
    <xf numFmtId="0" fontId="8" fillId="0" borderId="51" xfId="55" applyFont="1" applyBorder="1" applyAlignment="1">
      <alignment horizontal="center" vertical="center"/>
      <protection/>
    </xf>
    <xf numFmtId="0" fontId="1" fillId="0" borderId="0" xfId="53" applyFont="1" applyAlignment="1" applyProtection="1" quotePrefix="1">
      <alignment vertical="center"/>
      <protection/>
    </xf>
    <xf numFmtId="0" fontId="17" fillId="0" borderId="0" xfId="53" applyFont="1" applyAlignment="1" applyProtection="1">
      <alignment horizontal="left" vertical="center"/>
      <protection/>
    </xf>
    <xf numFmtId="0" fontId="0" fillId="0" borderId="0" xfId="53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53" applyFont="1" applyAlignment="1" applyProtection="1">
      <alignment vertical="center"/>
      <protection/>
    </xf>
    <xf numFmtId="0" fontId="4" fillId="0" borderId="0" xfId="53" applyFont="1" applyAlignment="1" applyProtection="1">
      <alignment horizontal="left" vertical="center"/>
      <protection/>
    </xf>
    <xf numFmtId="0" fontId="4" fillId="0" borderId="20" xfId="53" applyFont="1" applyBorder="1" applyAlignment="1" applyProtection="1">
      <alignment horizontal="left" vertical="center"/>
      <protection/>
    </xf>
    <xf numFmtId="0" fontId="0" fillId="0" borderId="20" xfId="53" applyFont="1" applyBorder="1" applyAlignment="1" applyProtection="1">
      <alignment vertical="center"/>
      <protection/>
    </xf>
    <xf numFmtId="0" fontId="17" fillId="0" borderId="0" xfId="55" applyFont="1" applyAlignment="1">
      <alignment vertical="center"/>
      <protection/>
    </xf>
    <xf numFmtId="0" fontId="0" fillId="0" borderId="0" xfId="55" applyFont="1" applyAlignment="1">
      <alignment vertical="center"/>
      <protection/>
    </xf>
    <xf numFmtId="0" fontId="1" fillId="0" borderId="0" xfId="55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9" xfId="0" applyBorder="1" applyAlignment="1">
      <alignment vertical="center" wrapText="1"/>
    </xf>
    <xf numFmtId="0" fontId="4" fillId="0" borderId="16" xfId="53" applyFont="1" applyBorder="1" applyAlignment="1" applyProtection="1">
      <alignment vertical="center" wrapText="1"/>
      <protection/>
    </xf>
    <xf numFmtId="0" fontId="0" fillId="0" borderId="16" xfId="0" applyBorder="1" applyAlignment="1">
      <alignment vertic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Standard_Ermittlg. d. Betriebsleistung_1" xfId="53"/>
    <cellStyle name="Standard_Ermittlg. Stundenverrech`preis_1" xfId="54"/>
    <cellStyle name="Standard_Ertragsvorschau_1" xfId="55"/>
    <cellStyle name="Standard_Kapitalbedarf und Finanzierung_1" xfId="56"/>
    <cellStyle name="Standard_URFORMAT" xfId="57"/>
    <cellStyle name="Titel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1834;&#14894;&#11822;&#11834;&#14894;&#11822;&#11834;&#14894;&#11822;&#11834;&#14894;&#11822;&#11834;&#14894;&#11822;&#17210;&#18490;&#19287;&#16954;&#21314;&#14932;&#21333;&#19539;&#16965;&#21061;&#22330;&#14935;&#17735;&#21335;&#17748;&#17749;&#65533;&#30766;&#29548;&#14848;&#11822;&#11834;&#14894;&#11822;&#11834;&#14894;&#11822;&#11834;&#14894;&#11822;&#11834;&#14894;&#11822;&#11834;&#14894;&#14915;&#22344;&#14923;&#16962;&#21587;&#21818;&#21331;&#17740;&#17730;&#14930;&#22359;&#18234;&#22341;&#21587;&#21829;&#8261;&#33506;&#11948;&#27768;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workbookViewId="0" topLeftCell="A12">
      <selection activeCell="F39" sqref="F39"/>
    </sheetView>
  </sheetViews>
  <sheetFormatPr defaultColWidth="11.57421875" defaultRowHeight="12.75" outlineLevelRow="1"/>
  <cols>
    <col min="1" max="4" width="11.421875" style="69" customWidth="1"/>
    <col min="5" max="5" width="12.28125" style="69" customWidth="1"/>
    <col min="6" max="7" width="12.140625" style="69" customWidth="1"/>
    <col min="8" max="8" width="3.00390625" style="69" customWidth="1"/>
    <col min="9" max="11" width="9.28125" style="69" customWidth="1"/>
    <col min="12" max="16384" width="11.421875" style="69" customWidth="1"/>
  </cols>
  <sheetData>
    <row r="1" spans="1:7" ht="15" customHeight="1">
      <c r="A1" s="68"/>
      <c r="B1" s="97"/>
      <c r="C1" s="97"/>
      <c r="D1" s="97"/>
      <c r="E1" s="5" t="s">
        <v>49</v>
      </c>
      <c r="F1" s="108"/>
      <c r="G1" s="6"/>
    </row>
    <row r="2" spans="1:7" ht="15" customHeight="1">
      <c r="A2" s="70"/>
      <c r="B2" s="71"/>
      <c r="D2" s="72"/>
      <c r="E2" s="7" t="s">
        <v>1</v>
      </c>
      <c r="F2" s="109" t="s">
        <v>2</v>
      </c>
      <c r="G2" s="8" t="s">
        <v>48</v>
      </c>
    </row>
    <row r="3" spans="4:7" ht="15" customHeight="1" thickBot="1">
      <c r="D3" s="73"/>
      <c r="E3" s="110">
        <f>+Stundenverrechnungssätze!F40</f>
        <v>0</v>
      </c>
      <c r="F3" s="111">
        <f>+Stundenverrechnungssätze!H40</f>
        <v>0</v>
      </c>
      <c r="G3" s="112">
        <f>+Stundenverrechnungssätze!J40</f>
        <v>0</v>
      </c>
    </row>
    <row r="4" ht="12.75" thickBot="1">
      <c r="G4" s="74"/>
    </row>
    <row r="5" spans="2:7" ht="16.5">
      <c r="B5" s="128" t="s">
        <v>0</v>
      </c>
      <c r="C5" s="129"/>
      <c r="D5" s="75"/>
      <c r="E5" s="76" t="s">
        <v>1</v>
      </c>
      <c r="F5" s="76" t="s">
        <v>2</v>
      </c>
      <c r="G5" s="76" t="s">
        <v>48</v>
      </c>
    </row>
    <row r="6" spans="2:7" ht="12.75" thickBot="1">
      <c r="B6" s="115" t="s">
        <v>50</v>
      </c>
      <c r="E6" s="119" t="s">
        <v>45</v>
      </c>
      <c r="F6" s="119" t="s">
        <v>45</v>
      </c>
      <c r="G6" s="119" t="s">
        <v>45</v>
      </c>
    </row>
    <row r="7" spans="5:7" ht="12">
      <c r="E7" s="77"/>
      <c r="F7" s="77"/>
      <c r="G7" s="77"/>
    </row>
    <row r="8" spans="2:7" ht="30" customHeight="1">
      <c r="B8" s="130" t="s">
        <v>53</v>
      </c>
      <c r="C8" s="131"/>
      <c r="D8" s="132"/>
      <c r="E8" s="113"/>
      <c r="F8" s="113"/>
      <c r="G8" s="113"/>
    </row>
    <row r="9" spans="2:7" ht="18" customHeight="1">
      <c r="B9" s="72" t="s">
        <v>3</v>
      </c>
      <c r="C9" s="72"/>
      <c r="D9" s="79"/>
      <c r="E9" s="114"/>
      <c r="F9" s="114"/>
      <c r="G9" s="114"/>
    </row>
    <row r="10" spans="2:7" ht="18" customHeight="1" thickBot="1">
      <c r="B10" s="80" t="s">
        <v>47</v>
      </c>
      <c r="C10" s="80"/>
      <c r="D10" s="81"/>
      <c r="E10" s="93">
        <f>SUM(E8-E9)</f>
        <v>0</v>
      </c>
      <c r="F10" s="93">
        <f>SUM(F8-F9)</f>
        <v>0</v>
      </c>
      <c r="G10" s="93">
        <f>SUM(G8-G9)</f>
        <v>0</v>
      </c>
    </row>
    <row r="11" spans="2:7" ht="18" customHeight="1">
      <c r="B11" s="78"/>
      <c r="C11" s="78"/>
      <c r="D11" s="85"/>
      <c r="E11" s="94"/>
      <c r="F11" s="94"/>
      <c r="G11" s="94"/>
    </row>
    <row r="12" spans="2:7" ht="18" customHeight="1">
      <c r="B12" s="72" t="s">
        <v>54</v>
      </c>
      <c r="C12" s="72"/>
      <c r="D12" s="78"/>
      <c r="E12" s="113"/>
      <c r="F12" s="113"/>
      <c r="G12" s="113"/>
    </row>
    <row r="13" spans="2:7" ht="18" customHeight="1">
      <c r="B13" s="72" t="s">
        <v>51</v>
      </c>
      <c r="C13" s="72"/>
      <c r="D13" s="79"/>
      <c r="E13" s="113"/>
      <c r="F13" s="113"/>
      <c r="G13" s="113"/>
    </row>
    <row r="14" spans="2:7" ht="18" customHeight="1" thickBot="1">
      <c r="B14" s="80" t="s">
        <v>47</v>
      </c>
      <c r="C14" s="80"/>
      <c r="D14" s="81"/>
      <c r="E14" s="93">
        <f>SUM(E12-E13)</f>
        <v>0</v>
      </c>
      <c r="F14" s="93">
        <f>SUM(F12-F13)</f>
        <v>0</v>
      </c>
      <c r="G14" s="93">
        <f>SUM(G12-G13)</f>
        <v>0</v>
      </c>
    </row>
    <row r="15" spans="2:7" ht="18" customHeight="1" outlineLevel="1">
      <c r="B15" s="72"/>
      <c r="C15" s="72"/>
      <c r="D15" s="72"/>
      <c r="E15" s="94"/>
      <c r="F15" s="94"/>
      <c r="G15" s="94"/>
    </row>
    <row r="16" spans="2:7" ht="18" customHeight="1">
      <c r="B16" s="82" t="s">
        <v>4</v>
      </c>
      <c r="C16" s="83"/>
      <c r="D16" s="72"/>
      <c r="E16" s="94"/>
      <c r="F16" s="94"/>
      <c r="G16" s="94"/>
    </row>
    <row r="17" spans="2:7" ht="18" customHeight="1">
      <c r="B17" s="72" t="s">
        <v>5</v>
      </c>
      <c r="C17" s="72"/>
      <c r="D17" s="78"/>
      <c r="E17" s="116"/>
      <c r="F17" s="116"/>
      <c r="G17" s="116"/>
    </row>
    <row r="18" spans="2:7" ht="18" customHeight="1" outlineLevel="1">
      <c r="B18" s="72" t="s">
        <v>46</v>
      </c>
      <c r="C18" s="72"/>
      <c r="D18" s="78"/>
      <c r="E18" s="117"/>
      <c r="F18" s="117"/>
      <c r="G18" s="117"/>
    </row>
    <row r="19" spans="2:7" ht="18" customHeight="1">
      <c r="B19" s="72" t="s">
        <v>6</v>
      </c>
      <c r="C19" s="78"/>
      <c r="D19" s="78"/>
      <c r="E19" s="117"/>
      <c r="F19" s="117"/>
      <c r="G19" s="117"/>
    </row>
    <row r="20" spans="2:7" ht="18" customHeight="1">
      <c r="B20" s="72" t="s">
        <v>7</v>
      </c>
      <c r="C20" s="78"/>
      <c r="D20" s="78"/>
      <c r="E20" s="117"/>
      <c r="F20" s="117"/>
      <c r="G20" s="117"/>
    </row>
    <row r="21" spans="2:7" ht="18" customHeight="1">
      <c r="B21" s="72" t="s">
        <v>8</v>
      </c>
      <c r="C21" s="78"/>
      <c r="D21" s="78"/>
      <c r="E21" s="117"/>
      <c r="F21" s="117"/>
      <c r="G21" s="117"/>
    </row>
    <row r="22" spans="2:7" ht="18" customHeight="1">
      <c r="B22" s="72" t="s">
        <v>9</v>
      </c>
      <c r="C22" s="78"/>
      <c r="D22" s="78"/>
      <c r="E22" s="117"/>
      <c r="F22" s="117"/>
      <c r="G22" s="117"/>
    </row>
    <row r="23" spans="2:10" ht="18" customHeight="1">
      <c r="B23" s="96" t="s">
        <v>10</v>
      </c>
      <c r="C23" s="78"/>
      <c r="D23" s="78"/>
      <c r="E23" s="117"/>
      <c r="F23" s="117"/>
      <c r="G23" s="117"/>
      <c r="J23" s="84"/>
    </row>
    <row r="24" spans="2:7" ht="18" customHeight="1">
      <c r="B24" s="72" t="s">
        <v>11</v>
      </c>
      <c r="C24" s="78"/>
      <c r="D24" s="78"/>
      <c r="E24" s="117"/>
      <c r="F24" s="117"/>
      <c r="G24" s="117"/>
    </row>
    <row r="25" spans="2:7" ht="18" customHeight="1" outlineLevel="1">
      <c r="B25" s="72" t="s">
        <v>12</v>
      </c>
      <c r="C25" s="78"/>
      <c r="D25" s="78"/>
      <c r="E25" s="117"/>
      <c r="F25" s="117"/>
      <c r="G25" s="117"/>
    </row>
    <row r="26" spans="2:7" ht="18" customHeight="1">
      <c r="B26" s="72" t="s">
        <v>13</v>
      </c>
      <c r="C26" s="78"/>
      <c r="D26" s="78"/>
      <c r="E26" s="117"/>
      <c r="F26" s="117"/>
      <c r="G26" s="117"/>
    </row>
    <row r="27" spans="2:7" ht="18" customHeight="1">
      <c r="B27" s="72" t="s">
        <v>14</v>
      </c>
      <c r="C27" s="78"/>
      <c r="D27" s="78"/>
      <c r="E27" s="117"/>
      <c r="F27" s="117"/>
      <c r="G27" s="117"/>
    </row>
    <row r="28" spans="2:7" ht="18" customHeight="1">
      <c r="B28" s="72" t="s">
        <v>15</v>
      </c>
      <c r="C28" s="78"/>
      <c r="D28" s="78"/>
      <c r="E28" s="117"/>
      <c r="F28" s="117"/>
      <c r="G28" s="117"/>
    </row>
    <row r="29" spans="2:7" ht="18" customHeight="1">
      <c r="B29" s="72" t="s">
        <v>16</v>
      </c>
      <c r="C29" s="78"/>
      <c r="D29" s="78"/>
      <c r="E29" s="117"/>
      <c r="F29" s="117"/>
      <c r="G29" s="117"/>
    </row>
    <row r="30" spans="2:10" ht="18" customHeight="1">
      <c r="B30" s="72" t="s">
        <v>17</v>
      </c>
      <c r="C30" s="78"/>
      <c r="D30" s="78"/>
      <c r="E30" s="117"/>
      <c r="F30" s="117"/>
      <c r="G30" s="117"/>
      <c r="I30" s="75"/>
      <c r="J30" s="75"/>
    </row>
    <row r="31" spans="2:7" ht="18" customHeight="1">
      <c r="B31" s="72" t="s">
        <v>18</v>
      </c>
      <c r="C31" s="78"/>
      <c r="D31" s="78"/>
      <c r="E31" s="117"/>
      <c r="F31" s="117"/>
      <c r="G31" s="117"/>
    </row>
    <row r="32" spans="2:7" ht="18" customHeight="1">
      <c r="B32" s="85" t="s">
        <v>19</v>
      </c>
      <c r="C32" s="85"/>
      <c r="D32" s="78"/>
      <c r="E32" s="117"/>
      <c r="F32" s="117"/>
      <c r="G32" s="117"/>
    </row>
    <row r="33" spans="2:7" ht="18" customHeight="1">
      <c r="B33" s="86"/>
      <c r="C33" s="87"/>
      <c r="D33" s="88"/>
      <c r="E33" s="118"/>
      <c r="F33" s="118"/>
      <c r="G33" s="118"/>
    </row>
    <row r="34" spans="2:7" ht="21" customHeight="1" thickBot="1">
      <c r="B34" s="80" t="s">
        <v>20</v>
      </c>
      <c r="C34" s="80"/>
      <c r="D34" s="80"/>
      <c r="E34" s="93">
        <f>SUM(E17:E33)</f>
        <v>0</v>
      </c>
      <c r="F34" s="93">
        <f>SUM(F17:F33)</f>
        <v>0</v>
      </c>
      <c r="G34" s="93">
        <f>SUM(G17:G33)</f>
        <v>0</v>
      </c>
    </row>
    <row r="35" spans="2:7" ht="24.75" customHeight="1" thickBot="1">
      <c r="B35" s="89" t="s">
        <v>21</v>
      </c>
      <c r="C35" s="90"/>
      <c r="D35" s="90"/>
      <c r="E35" s="95">
        <f>E14+E10-E34</f>
        <v>0</v>
      </c>
      <c r="F35" s="95" t="e">
        <f>+#REF!-F34</f>
        <v>#REF!</v>
      </c>
      <c r="G35" s="95" t="e">
        <f>+#REF!-G34</f>
        <v>#REF!</v>
      </c>
    </row>
    <row r="36" spans="2:7" ht="12.75" thickTop="1">
      <c r="B36" s="78"/>
      <c r="C36" s="78"/>
      <c r="D36" s="78"/>
      <c r="E36" s="88"/>
      <c r="F36" s="88"/>
      <c r="G36" s="88"/>
    </row>
    <row r="37" spans="2:7" ht="12">
      <c r="B37" s="91"/>
      <c r="C37" s="91"/>
      <c r="D37" s="91"/>
      <c r="E37" s="91"/>
      <c r="F37" s="91"/>
      <c r="G37" s="88"/>
    </row>
    <row r="38" spans="2:7" ht="12">
      <c r="B38" s="78"/>
      <c r="C38" s="78"/>
      <c r="D38" s="78"/>
      <c r="E38" s="88"/>
      <c r="F38" s="88"/>
      <c r="G38" s="88"/>
    </row>
    <row r="39" spans="2:7" ht="12">
      <c r="B39" s="78"/>
      <c r="C39" s="78"/>
      <c r="D39" s="78"/>
      <c r="E39" s="88"/>
      <c r="F39" s="88"/>
      <c r="G39" s="88"/>
    </row>
    <row r="40" spans="2:7" ht="12">
      <c r="B40" s="78"/>
      <c r="C40" s="78"/>
      <c r="D40" s="78"/>
      <c r="E40" s="88"/>
      <c r="F40" s="88"/>
      <c r="G40" s="88"/>
    </row>
    <row r="41" spans="2:7" ht="12">
      <c r="B41" s="78"/>
      <c r="C41" s="78"/>
      <c r="D41" s="78"/>
      <c r="E41" s="88"/>
      <c r="F41" s="88"/>
      <c r="G41" s="88"/>
    </row>
    <row r="42" spans="2:7" ht="12">
      <c r="B42" s="78"/>
      <c r="C42" s="78"/>
      <c r="D42" s="78"/>
      <c r="E42" s="88"/>
      <c r="F42" s="88"/>
      <c r="G42" s="88"/>
    </row>
    <row r="43" spans="2:7" ht="12">
      <c r="B43" s="78"/>
      <c r="C43" s="78"/>
      <c r="D43" s="78"/>
      <c r="E43" s="88"/>
      <c r="F43" s="88"/>
      <c r="G43" s="88"/>
    </row>
    <row r="44" spans="2:7" ht="12">
      <c r="B44" s="78"/>
      <c r="C44" s="78"/>
      <c r="D44" s="78"/>
      <c r="E44" s="88"/>
      <c r="F44" s="88"/>
      <c r="G44" s="88"/>
    </row>
    <row r="45" spans="2:7" ht="12">
      <c r="B45" s="78"/>
      <c r="C45" s="78"/>
      <c r="D45" s="78"/>
      <c r="E45" s="88"/>
      <c r="F45" s="88"/>
      <c r="G45" s="88"/>
    </row>
    <row r="46" spans="2:7" ht="12">
      <c r="B46" s="72"/>
      <c r="C46" s="72"/>
      <c r="D46" s="72"/>
      <c r="E46" s="88"/>
      <c r="F46" s="88"/>
      <c r="G46" s="88"/>
    </row>
  </sheetData>
  <sheetProtection/>
  <mergeCells count="1">
    <mergeCell ref="B8:D8"/>
  </mergeCells>
  <hyperlinks>
    <hyperlink ref="B23" r:id="rId1" display="⸺㨮⸮⸺㨮⸮⸺㨮⸮⸺㨮⸮⸺㨮⸮䌺䠺䭗䈺卂㩔单䱓䉅剅场㩗䕇南䕔䕕�砮獬㨀⸮⸺㨮⸮⸺㨮⸮⸺㨮⸮⸺㨮⸮⸺㨮㩃坈㩋䉂呓唺卓䕌䕂㩒块䜺坅呓啅⁅苢⺬汸s"/>
    <hyperlink ref="B29" location="'Kap''di.'!A57" display="'Kap''di.'!A57"/>
    <hyperlink ref="B30" location="KapFin!A17" display="KapFin!A17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/>
  <headerFooter alignWithMargins="0">
    <oddFooter>&amp;L&amp;F&amp;C&amp;A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workbookViewId="0" topLeftCell="A1">
      <selection activeCell="C46" sqref="C46"/>
    </sheetView>
  </sheetViews>
  <sheetFormatPr defaultColWidth="11.57421875" defaultRowHeight="12.75"/>
  <cols>
    <col min="1" max="1" width="13.140625" style="12" customWidth="1"/>
    <col min="2" max="2" width="3.7109375" style="12" customWidth="1"/>
    <col min="3" max="3" width="16.7109375" style="12" customWidth="1"/>
    <col min="4" max="4" width="6.140625" style="12" customWidth="1"/>
    <col min="5" max="5" width="5.140625" style="12" customWidth="1"/>
    <col min="6" max="6" width="10.421875" style="12" customWidth="1"/>
    <col min="7" max="9" width="7.140625" style="12" customWidth="1"/>
    <col min="10" max="10" width="10.421875" style="12" customWidth="1"/>
    <col min="11" max="11" width="7.140625" style="12" customWidth="1"/>
    <col min="12" max="16384" width="11.421875" style="12" customWidth="1"/>
  </cols>
  <sheetData>
    <row r="1" spans="1:6" ht="12">
      <c r="A1" s="67"/>
      <c r="B1" s="1"/>
      <c r="C1" s="1"/>
      <c r="D1" s="2"/>
      <c r="E1" s="10"/>
      <c r="F1" s="11"/>
    </row>
    <row r="2" spans="1:10" ht="12">
      <c r="A2" s="9"/>
      <c r="B2" s="10"/>
      <c r="C2" s="10"/>
      <c r="D2" s="10"/>
      <c r="E2" s="10"/>
      <c r="F2" s="107"/>
      <c r="G2" s="107"/>
      <c r="H2" s="107"/>
      <c r="I2" s="107"/>
      <c r="J2" s="107"/>
    </row>
    <row r="3" spans="1:9" ht="16.5">
      <c r="A3" s="121" t="s">
        <v>57</v>
      </c>
      <c r="B3" s="122"/>
      <c r="C3" s="122"/>
      <c r="D3" s="123"/>
      <c r="E3" s="123"/>
      <c r="F3" s="122"/>
      <c r="G3" s="122"/>
      <c r="H3" s="122"/>
      <c r="I3" s="122"/>
    </row>
    <row r="4" ht="12.75" thickBot="1"/>
    <row r="5" spans="1:13" ht="18.75" thickBot="1">
      <c r="A5" s="13"/>
      <c r="F5" s="14" t="s">
        <v>1</v>
      </c>
      <c r="G5" s="15"/>
      <c r="H5" s="14" t="s">
        <v>2</v>
      </c>
      <c r="I5" s="15"/>
      <c r="J5" s="14" t="s">
        <v>48</v>
      </c>
      <c r="K5" s="15"/>
      <c r="M5" s="16"/>
    </row>
    <row r="6" spans="1:13" ht="33" customHeight="1" thickBot="1">
      <c r="A6" s="133" t="s">
        <v>52</v>
      </c>
      <c r="B6" s="134"/>
      <c r="C6" s="134"/>
      <c r="D6" s="17" t="str">
        <f>+Ertragsvorschau!E6</f>
        <v>T€</v>
      </c>
      <c r="F6" s="58">
        <f>+Ertragsvorschau!E8</f>
        <v>0</v>
      </c>
      <c r="G6" s="18">
        <f>IF(F6=0,0,+F6/F$6)</f>
        <v>0</v>
      </c>
      <c r="H6" s="58">
        <f>+Ertragsvorschau!F8</f>
        <v>0</v>
      </c>
      <c r="I6" s="18">
        <f>IF(H6=0,0,+H6/H$6)</f>
        <v>0</v>
      </c>
      <c r="J6" s="58">
        <f>+Ertragsvorschau!G8</f>
        <v>0</v>
      </c>
      <c r="K6" s="18">
        <f>IF(J6=0,0,+J6/J$6)</f>
        <v>0</v>
      </c>
      <c r="M6" s="16"/>
    </row>
    <row r="7" spans="1:13" ht="15.75" thickTop="1">
      <c r="A7" s="19"/>
      <c r="B7" s="20"/>
      <c r="C7" s="20"/>
      <c r="D7" s="21"/>
      <c r="F7" s="22"/>
      <c r="G7" s="23"/>
      <c r="H7" s="22"/>
      <c r="I7" s="23"/>
      <c r="J7" s="22"/>
      <c r="K7" s="23"/>
      <c r="M7" s="16"/>
    </row>
    <row r="8" spans="1:13" ht="21" customHeight="1">
      <c r="A8" s="4"/>
      <c r="B8" s="4" t="s">
        <v>22</v>
      </c>
      <c r="F8" s="56">
        <f>+Ertragsvorschau!E9</f>
        <v>0</v>
      </c>
      <c r="G8" s="24">
        <f>IF(F6=0,0,+F8/F$6)</f>
        <v>0</v>
      </c>
      <c r="H8" s="56">
        <f>+Ertragsvorschau!F9</f>
        <v>0</v>
      </c>
      <c r="I8" s="24">
        <f>IF(H6=0,0,+H8/H$6)</f>
        <v>0</v>
      </c>
      <c r="J8" s="56">
        <f>+Ertragsvorschau!G9</f>
        <v>0</v>
      </c>
      <c r="K8" s="24">
        <f>IF(J6=0,0,+J8/J$6)</f>
        <v>0</v>
      </c>
      <c r="M8" s="16"/>
    </row>
    <row r="9" spans="2:13" ht="21" customHeight="1">
      <c r="B9" s="12" t="s">
        <v>23</v>
      </c>
      <c r="F9" s="56">
        <f>ROUND((F8*G9),1)</f>
        <v>0</v>
      </c>
      <c r="G9" s="101"/>
      <c r="H9" s="56">
        <f>ROUND((H8*I9),1)</f>
        <v>0</v>
      </c>
      <c r="I9" s="101"/>
      <c r="J9" s="56">
        <f>ROUND((J8*K9),1)</f>
        <v>0</v>
      </c>
      <c r="K9" s="101"/>
      <c r="M9" s="16"/>
    </row>
    <row r="10" spans="1:13" ht="23.25" customHeight="1" thickBot="1">
      <c r="A10" s="25" t="s">
        <v>42</v>
      </c>
      <c r="B10" s="26"/>
      <c r="C10" s="26"/>
      <c r="D10" s="92" t="str">
        <f>+D6</f>
        <v>T€</v>
      </c>
      <c r="F10" s="57">
        <f>+F8+F9</f>
        <v>0</v>
      </c>
      <c r="G10" s="27">
        <f>G8*(1+G9)</f>
        <v>0</v>
      </c>
      <c r="H10" s="57">
        <f>+H8+H9</f>
        <v>0</v>
      </c>
      <c r="I10" s="27">
        <f>I8*(1+I9)</f>
        <v>0</v>
      </c>
      <c r="J10" s="57">
        <f>+J8+J9</f>
        <v>0</v>
      </c>
      <c r="K10" s="27">
        <f>K8*(1+K9)</f>
        <v>0</v>
      </c>
      <c r="M10" s="16"/>
    </row>
    <row r="11" spans="1:13" ht="18">
      <c r="A11" s="13"/>
      <c r="F11" s="28"/>
      <c r="G11" s="29"/>
      <c r="H11" s="28"/>
      <c r="I11" s="29"/>
      <c r="J11" s="28"/>
      <c r="K11" s="29"/>
      <c r="M11" s="16"/>
    </row>
    <row r="12" spans="1:11" ht="29.25" customHeight="1" thickBot="1">
      <c r="A12" s="25" t="s">
        <v>43</v>
      </c>
      <c r="B12" s="30"/>
      <c r="C12" s="30"/>
      <c r="D12" s="92" t="str">
        <f>+D10</f>
        <v>T€</v>
      </c>
      <c r="F12" s="57">
        <f>+F6-F10</f>
        <v>0</v>
      </c>
      <c r="G12" s="27">
        <f>IF(F10=0,0,+F12/F$6)</f>
        <v>0</v>
      </c>
      <c r="H12" s="57">
        <f>+H6-H10</f>
        <v>0</v>
      </c>
      <c r="I12" s="27">
        <f>IF(H10=0,0,+H12/H$6)</f>
        <v>0</v>
      </c>
      <c r="J12" s="57">
        <f>+J6-J10</f>
        <v>0</v>
      </c>
      <c r="K12" s="27">
        <f>IF(J10=0,0,+J12/J$6)</f>
        <v>0</v>
      </c>
    </row>
    <row r="13" spans="1:11" ht="15">
      <c r="A13" s="19"/>
      <c r="B13" s="31"/>
      <c r="C13" s="31"/>
      <c r="D13" s="31"/>
      <c r="F13" s="32"/>
      <c r="G13" s="33"/>
      <c r="H13" s="32"/>
      <c r="I13" s="33"/>
      <c r="J13" s="32"/>
      <c r="K13" s="33"/>
    </row>
    <row r="14" spans="1:11" ht="15">
      <c r="A14" s="124" t="s">
        <v>24</v>
      </c>
      <c r="B14" s="122"/>
      <c r="C14" s="122"/>
      <c r="F14" s="34"/>
      <c r="G14" s="35"/>
      <c r="H14" s="34"/>
      <c r="I14" s="36"/>
      <c r="J14" s="34"/>
      <c r="K14" s="36"/>
    </row>
    <row r="15" spans="3:11" ht="12">
      <c r="C15" s="3" t="s">
        <v>25</v>
      </c>
      <c r="F15" s="98"/>
      <c r="G15" s="55"/>
      <c r="H15" s="98"/>
      <c r="I15" s="36"/>
      <c r="J15" s="98"/>
      <c r="K15" s="36"/>
    </row>
    <row r="16" spans="3:11" ht="12">
      <c r="C16" s="3" t="s">
        <v>26</v>
      </c>
      <c r="F16" s="99"/>
      <c r="G16" s="55"/>
      <c r="H16" s="99"/>
      <c r="I16" s="36"/>
      <c r="J16" s="99"/>
      <c r="K16" s="36"/>
    </row>
    <row r="17" spans="3:11" ht="12">
      <c r="C17" s="3" t="s">
        <v>27</v>
      </c>
      <c r="F17" s="99"/>
      <c r="G17" s="55"/>
      <c r="H17" s="99"/>
      <c r="I17" s="36"/>
      <c r="J17" s="99"/>
      <c r="K17" s="36"/>
    </row>
    <row r="18" spans="3:11" ht="12">
      <c r="C18" s="3" t="s">
        <v>28</v>
      </c>
      <c r="F18" s="99"/>
      <c r="G18" s="55"/>
      <c r="H18" s="99"/>
      <c r="I18" s="36"/>
      <c r="J18" s="99"/>
      <c r="K18" s="36"/>
    </row>
    <row r="19" spans="3:11" ht="12">
      <c r="C19" s="3" t="s">
        <v>29</v>
      </c>
      <c r="F19" s="100"/>
      <c r="G19" s="55"/>
      <c r="H19" s="100"/>
      <c r="I19" s="36"/>
      <c r="J19" s="100"/>
      <c r="K19" s="36"/>
    </row>
    <row r="20" spans="6:11" ht="12.75" thickBot="1">
      <c r="F20" s="37">
        <f>SUM(F15:F19)</f>
        <v>0</v>
      </c>
      <c r="G20" s="35"/>
      <c r="H20" s="37">
        <f>SUM(H15:H19)</f>
        <v>0</v>
      </c>
      <c r="I20" s="36"/>
      <c r="J20" s="37">
        <f>SUM(J15:J19)</f>
        <v>0</v>
      </c>
      <c r="K20" s="36"/>
    </row>
    <row r="21" spans="6:11" ht="12">
      <c r="F21" s="34"/>
      <c r="G21" s="36"/>
      <c r="H21" s="34"/>
      <c r="I21" s="36"/>
      <c r="J21" s="34"/>
      <c r="K21" s="36"/>
    </row>
    <row r="22" spans="1:11" ht="15">
      <c r="A22" s="125" t="s">
        <v>30</v>
      </c>
      <c r="B22" s="122"/>
      <c r="C22" s="122"/>
      <c r="F22" s="34"/>
      <c r="G22" s="36"/>
      <c r="H22" s="34"/>
      <c r="I22" s="36"/>
      <c r="J22" s="34"/>
      <c r="K22" s="36"/>
    </row>
    <row r="23" spans="3:11" ht="12">
      <c r="C23" s="12" t="s">
        <v>31</v>
      </c>
      <c r="F23" s="102"/>
      <c r="G23" s="38"/>
      <c r="H23" s="102"/>
      <c r="I23" s="36"/>
      <c r="J23" s="102"/>
      <c r="K23" s="36"/>
    </row>
    <row r="24" spans="3:11" ht="12">
      <c r="C24" s="12" t="s">
        <v>32</v>
      </c>
      <c r="F24" s="103"/>
      <c r="G24" s="38"/>
      <c r="H24" s="103"/>
      <c r="I24" s="36"/>
      <c r="J24" s="103"/>
      <c r="K24" s="36"/>
    </row>
    <row r="25" spans="3:11" ht="12">
      <c r="C25" s="12" t="s">
        <v>33</v>
      </c>
      <c r="F25" s="103"/>
      <c r="G25" s="38"/>
      <c r="H25" s="103"/>
      <c r="I25" s="36"/>
      <c r="J25" s="103"/>
      <c r="K25" s="36"/>
    </row>
    <row r="26" spans="3:11" ht="12">
      <c r="C26" s="12" t="s">
        <v>34</v>
      </c>
      <c r="F26" s="103"/>
      <c r="G26" s="38"/>
      <c r="H26" s="103"/>
      <c r="I26" s="36"/>
      <c r="J26" s="103"/>
      <c r="K26" s="36"/>
    </row>
    <row r="27" spans="3:11" ht="12">
      <c r="C27" s="12" t="s">
        <v>35</v>
      </c>
      <c r="F27" s="103"/>
      <c r="G27" s="38"/>
      <c r="H27" s="103"/>
      <c r="I27" s="36"/>
      <c r="J27" s="103"/>
      <c r="K27" s="36"/>
    </row>
    <row r="28" spans="3:11" ht="12">
      <c r="C28" s="12" t="s">
        <v>36</v>
      </c>
      <c r="F28" s="103"/>
      <c r="G28" s="38"/>
      <c r="H28" s="103"/>
      <c r="I28" s="36"/>
      <c r="J28" s="103"/>
      <c r="K28" s="36"/>
    </row>
    <row r="29" spans="3:11" ht="12">
      <c r="C29" s="12" t="s">
        <v>29</v>
      </c>
      <c r="F29" s="104"/>
      <c r="G29" s="38"/>
      <c r="H29" s="104"/>
      <c r="I29" s="36"/>
      <c r="J29" s="104"/>
      <c r="K29" s="36"/>
    </row>
    <row r="30" spans="2:11" ht="12">
      <c r="B30" s="39"/>
      <c r="C30" s="40" t="s">
        <v>37</v>
      </c>
      <c r="F30" s="41">
        <f>F23-SUM(F24:F29)</f>
        <v>0</v>
      </c>
      <c r="G30" s="36"/>
      <c r="H30" s="41">
        <f>H23-SUM(H24:H29)</f>
        <v>0</v>
      </c>
      <c r="I30" s="36"/>
      <c r="J30" s="41">
        <f>J23-SUM(J24:J29)</f>
        <v>0</v>
      </c>
      <c r="K30" s="36"/>
    </row>
    <row r="31" spans="3:11" ht="12">
      <c r="C31" s="42" t="s">
        <v>38</v>
      </c>
      <c r="F31" s="43">
        <f>+G31*F30</f>
        <v>0</v>
      </c>
      <c r="G31" s="101"/>
      <c r="H31" s="43">
        <f>+I31*H30</f>
        <v>0</v>
      </c>
      <c r="I31" s="101"/>
      <c r="J31" s="43">
        <f>+K31*J30</f>
        <v>0</v>
      </c>
      <c r="K31" s="101"/>
    </row>
    <row r="32" spans="3:11" ht="12">
      <c r="C32" s="40" t="s">
        <v>39</v>
      </c>
      <c r="F32" s="41">
        <f>F30-F31</f>
        <v>0</v>
      </c>
      <c r="G32" s="36"/>
      <c r="H32" s="41">
        <f>H30-H31</f>
        <v>0</v>
      </c>
      <c r="I32" s="36"/>
      <c r="J32" s="41">
        <f>J30-J31</f>
        <v>0</v>
      </c>
      <c r="K32" s="36"/>
    </row>
    <row r="33" spans="4:11" ht="12">
      <c r="D33" s="44"/>
      <c r="F33" s="45"/>
      <c r="G33" s="36"/>
      <c r="H33" s="45"/>
      <c r="I33" s="36"/>
      <c r="J33" s="45"/>
      <c r="K33" s="36"/>
    </row>
    <row r="34" spans="1:11" ht="12">
      <c r="A34" s="4"/>
      <c r="D34" s="4"/>
      <c r="F34" s="46"/>
      <c r="G34" s="36"/>
      <c r="H34" s="34"/>
      <c r="I34" s="36"/>
      <c r="J34" s="34"/>
      <c r="K34" s="36"/>
    </row>
    <row r="35" spans="1:11" ht="12">
      <c r="A35" s="4"/>
      <c r="C35" s="120" t="s">
        <v>56</v>
      </c>
      <c r="F35" s="105"/>
      <c r="G35" s="36"/>
      <c r="H35" s="105"/>
      <c r="I35" s="36"/>
      <c r="J35" s="105"/>
      <c r="K35" s="36"/>
    </row>
    <row r="36" spans="3:11" ht="12">
      <c r="C36" s="47" t="s">
        <v>55</v>
      </c>
      <c r="F36" s="48">
        <f>+F35*F32</f>
        <v>0</v>
      </c>
      <c r="G36" s="36"/>
      <c r="H36" s="48">
        <f>+H35*H32</f>
        <v>0</v>
      </c>
      <c r="I36" s="36"/>
      <c r="J36" s="48">
        <f>+J35*J32</f>
        <v>0</v>
      </c>
      <c r="K36" s="36"/>
    </row>
    <row r="37" spans="6:11" ht="39" customHeight="1">
      <c r="F37" s="49">
        <f>+F20</f>
        <v>0</v>
      </c>
      <c r="G37" s="36"/>
      <c r="H37" s="49">
        <f>+H20</f>
        <v>0</v>
      </c>
      <c r="I37" s="36"/>
      <c r="J37" s="49">
        <f>+J20</f>
        <v>0</v>
      </c>
      <c r="K37" s="36"/>
    </row>
    <row r="38" spans="1:11" ht="23.25" customHeight="1" thickBot="1">
      <c r="A38" s="126" t="s">
        <v>40</v>
      </c>
      <c r="B38" s="127"/>
      <c r="C38" s="127"/>
      <c r="D38" s="50"/>
      <c r="F38" s="51">
        <f>ROUND(F36*F37,0)</f>
        <v>0</v>
      </c>
      <c r="G38" s="52"/>
      <c r="H38" s="51">
        <f>ROUND(H36*H37,0)</f>
        <v>0</v>
      </c>
      <c r="I38" s="52"/>
      <c r="J38" s="51">
        <f>ROUND(J36*J37,0)</f>
        <v>0</v>
      </c>
      <c r="K38" s="52"/>
    </row>
    <row r="39" spans="1:11" ht="28.5" customHeight="1">
      <c r="A39" s="64"/>
      <c r="B39" s="66" t="s">
        <v>41</v>
      </c>
      <c r="C39" s="66"/>
      <c r="D39" s="66"/>
      <c r="F39" s="106"/>
      <c r="G39" s="65"/>
      <c r="H39" s="106"/>
      <c r="I39" s="65"/>
      <c r="J39" s="106"/>
      <c r="K39" s="65"/>
    </row>
    <row r="40" spans="1:11" s="54" customFormat="1" ht="24" customHeight="1" thickBot="1">
      <c r="A40" s="59" t="s">
        <v>44</v>
      </c>
      <c r="B40" s="60"/>
      <c r="C40" s="60"/>
      <c r="D40" s="61"/>
      <c r="E40" s="59" t="str">
        <f>+IF(D12="TDM","DM","€")</f>
        <v>€</v>
      </c>
      <c r="F40" s="62">
        <f>IF(F38=0,0,F12*1000/F38)</f>
        <v>0</v>
      </c>
      <c r="G40" s="63"/>
      <c r="H40" s="62">
        <f>IF(H38=0,0,H12*1000/H38)</f>
        <v>0</v>
      </c>
      <c r="I40" s="63"/>
      <c r="J40" s="62">
        <f>IF(J38=0,0,J12*1000/J38)</f>
        <v>0</v>
      </c>
      <c r="K40" s="63"/>
    </row>
    <row r="41" spans="1:11" ht="12.75" thickTop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2" ht="12.75">
      <c r="A42" s="53"/>
      <c r="B42" s="20"/>
      <c r="C42" s="20"/>
      <c r="D42" s="21"/>
      <c r="E42" s="21"/>
      <c r="F42" s="21"/>
      <c r="G42" s="21"/>
      <c r="H42" s="21"/>
      <c r="I42" s="21"/>
      <c r="J42" s="21"/>
      <c r="K42" s="21"/>
      <c r="L42" s="21"/>
    </row>
    <row r="43" spans="4:12" ht="12.75">
      <c r="D43" s="21"/>
      <c r="E43" s="21"/>
      <c r="F43" s="21"/>
      <c r="G43" s="21"/>
      <c r="H43" s="21"/>
      <c r="I43" s="21"/>
      <c r="J43" s="21"/>
      <c r="K43" s="21"/>
      <c r="L43" s="21"/>
    </row>
    <row r="44" spans="1:12" ht="12.75">
      <c r="A44" s="4"/>
      <c r="B44" s="4"/>
      <c r="C44" s="4"/>
      <c r="D44" s="21"/>
      <c r="E44" s="21"/>
      <c r="F44" s="21"/>
      <c r="G44" s="21"/>
      <c r="H44" s="21"/>
      <c r="I44" s="21"/>
      <c r="J44" s="21"/>
      <c r="K44" s="21"/>
      <c r="L44" s="21"/>
    </row>
    <row r="45" spans="1:12" ht="12.75">
      <c r="A45" s="4"/>
      <c r="B45" s="4"/>
      <c r="C45" s="4"/>
      <c r="D45" s="21"/>
      <c r="E45" s="21"/>
      <c r="F45" s="21"/>
      <c r="G45" s="21"/>
      <c r="H45" s="21"/>
      <c r="I45" s="21"/>
      <c r="J45" s="21"/>
      <c r="K45" s="21"/>
      <c r="L45" s="21"/>
    </row>
    <row r="46" spans="1:12" ht="12.75">
      <c r="A46" s="4"/>
      <c r="B46" s="4"/>
      <c r="C46" s="4"/>
      <c r="D46" s="21"/>
      <c r="E46" s="21"/>
      <c r="F46" s="21"/>
      <c r="G46" s="21"/>
      <c r="H46" s="21"/>
      <c r="I46" s="21"/>
      <c r="J46" s="21"/>
      <c r="K46" s="21"/>
      <c r="L46" s="21"/>
    </row>
    <row r="47" spans="4:12" ht="12.75">
      <c r="D47" s="21"/>
      <c r="E47" s="21"/>
      <c r="F47" s="21"/>
      <c r="G47" s="21"/>
      <c r="H47" s="21"/>
      <c r="I47" s="21"/>
      <c r="J47" s="21"/>
      <c r="K47" s="21"/>
      <c r="L47" s="21"/>
    </row>
    <row r="48" spans="4:12" ht="12.75">
      <c r="D48" s="21"/>
      <c r="E48" s="21"/>
      <c r="F48" s="21"/>
      <c r="G48" s="21"/>
      <c r="H48" s="21"/>
      <c r="I48" s="21"/>
      <c r="J48" s="21"/>
      <c r="K48" s="21"/>
      <c r="L48" s="21"/>
    </row>
    <row r="49" spans="1:12" ht="12.75">
      <c r="A49" s="4"/>
      <c r="B49" s="4"/>
      <c r="C49" s="4"/>
      <c r="D49" s="21"/>
      <c r="E49" s="21"/>
      <c r="F49" s="21"/>
      <c r="G49" s="21"/>
      <c r="H49" s="21"/>
      <c r="I49" s="21"/>
      <c r="J49" s="21"/>
      <c r="K49" s="21"/>
      <c r="L49" s="21"/>
    </row>
    <row r="51" ht="12">
      <c r="A51" s="4"/>
    </row>
  </sheetData>
  <sheetProtection/>
  <mergeCells count="1">
    <mergeCell ref="A6:C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/>
  <headerFooter alignWithMargins="0">
    <oddHeader xml:space="preserve">&amp;R&amp;UAnlage </oddHeader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Stundenverrechnungssatz</dc:title>
  <dc:subject/>
  <dc:creator>evers &amp; jung GmbH</dc:creator>
  <cp:keywords/>
  <dc:description/>
  <cp:lastModifiedBy>Sten Beneke</cp:lastModifiedBy>
  <cp:lastPrinted>2008-05-29T13:20:26Z</cp:lastPrinted>
  <dcterms:created xsi:type="dcterms:W3CDTF">1999-05-28T09:24:54Z</dcterms:created>
  <dcterms:modified xsi:type="dcterms:W3CDTF">2012-04-22T07:20:06Z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